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45" windowWidth="15195" windowHeight="8145" tabRatio="598"/>
  </bookViews>
  <sheets>
    <sheet name="Программа заимств. 2024-26" sheetId="12" r:id="rId1"/>
  </sheets>
  <calcPr calcId="145621"/>
  <fileRecoveryPr autoRecover="0"/>
</workbook>
</file>

<file path=xl/calcChain.xml><?xml version="1.0" encoding="utf-8"?>
<calcChain xmlns="http://schemas.openxmlformats.org/spreadsheetml/2006/main">
  <c r="C44" i="12" l="1"/>
  <c r="C22" i="12"/>
  <c r="C18" i="12" l="1"/>
  <c r="C17" i="12" s="1"/>
  <c r="E46" i="12" l="1"/>
  <c r="E44" i="12" s="1"/>
  <c r="E40" i="12" l="1"/>
  <c r="E39" i="12" s="1"/>
  <c r="C40" i="12"/>
  <c r="C39" i="12" s="1"/>
  <c r="C27" i="12" l="1"/>
  <c r="C14" i="12"/>
  <c r="E50" i="12" l="1"/>
  <c r="E36" i="12"/>
  <c r="C50" i="12" l="1"/>
  <c r="C36" i="12"/>
</calcChain>
</file>

<file path=xl/sharedStrings.xml><?xml version="1.0" encoding="utf-8"?>
<sst xmlns="http://schemas.openxmlformats.org/spreadsheetml/2006/main" count="64" uniqueCount="33">
  <si>
    <t>Виды государственных заимствований</t>
  </si>
  <si>
    <t xml:space="preserve">Государственные ценные  бумаги </t>
  </si>
  <si>
    <t>Привлечение средств</t>
  </si>
  <si>
    <t>Погашение основной суммы долга</t>
  </si>
  <si>
    <t>Бюджетные кредиты от других бюджетов бюджетной системы Российской Федерации</t>
  </si>
  <si>
    <t>Кредиты кредитных организаций</t>
  </si>
  <si>
    <t>ПРОГРАММА</t>
  </si>
  <si>
    <t xml:space="preserve">ГОСУДАРСТВЕННЫХ ВНУТРЕННИХ ЗАИМСТВОВАНИЙ </t>
  </si>
  <si>
    <t>(тыс. руб.)</t>
  </si>
  <si>
    <t>1.   Государственные внутренние заимствования</t>
  </si>
  <si>
    <t>2.   Государственные внутренние заимствования</t>
  </si>
  <si>
    <t>Сумма</t>
  </si>
  <si>
    <t>Предельный срок погашения</t>
  </si>
  <si>
    <t>до 10 лет</t>
  </si>
  <si>
    <t>до 3 лет</t>
  </si>
  <si>
    <t>в том числе</t>
  </si>
  <si>
    <t xml:space="preserve">бюджетные кредиты на пополнение остатка средств на едином счете бюджета
</t>
  </si>
  <si>
    <t>бюджетные кредиты из федерального бюджета на финансовое обеспечение реализации инфраструктурных проектов</t>
  </si>
  <si>
    <t>до 15 лет</t>
  </si>
  <si>
    <t>погашение бюджетных кредитов, привлеченных на пополнение остатка средств на едином счете бюджета</t>
  </si>
  <si>
    <t>погашение бюджетных кредитов, привлеченных из федерального бюджета на финансовое обеспечение реализации инфраструктурных проектов</t>
  </si>
  <si>
    <t xml:space="preserve">погашение бюджетных кредитов, привлеченных из федерального бюджета для погашения долговых обязательств субъекта Российской Федерации (муниципального образования) в виде обязательств по государственным (муниципальным) ценным бумагам субъекта Российской Федерации  (муниципального образования) и кредитам, полученным субъектом Российской Федерации (муниципальным образованием) от кредитных организаций
</t>
  </si>
  <si>
    <t>РЕСПУБЛИКИ САХА (ЯКУТИЯ) НА 2024 ГОД  И НА ПЛАНОВЫЙ ПЕРИОД 2025 И 2026 ГОДОВ</t>
  </si>
  <si>
    <t xml:space="preserve">Республики Саха (Якутия) на 2024 год </t>
  </si>
  <si>
    <t>Республики Саха (Якутия) на плановый период 2025 и 2026 годов</t>
  </si>
  <si>
    <t>погашение бюджетных кредитов, полученных на пополнение остатка средств на едином счете бюджета</t>
  </si>
  <si>
    <t>"О государственном бюджете РС(Я) на 2024 год</t>
  </si>
  <si>
    <t xml:space="preserve"> и на плановый период 2025 и 2026 годов"</t>
  </si>
  <si>
    <t xml:space="preserve">погашение бюджетных кредитов, привлеченных из федерального бюджета на финансовое обеспечение реализации инфраструктурных проектов
</t>
  </si>
  <si>
    <t>погашение бюджетных кредитов, привлеченных на пополнение остатка средств на едином счете в целях опережающего финансового обеспечения расходных обязательств субъектов Российской Федерации, принимаемых в целях реализации мероприятий, обеспечивающих достижение целей, показателей и результатов государственных программ Российской Федерации, федеральных проектов, входящих в состав национальных проектов (программ), комплексного плана модернизации и расширения магистральной инфраструктуры</t>
  </si>
  <si>
    <t xml:space="preserve">погашение бюджетого кредита, привлеченного из федерального бюджета для строительства, реконструкции, капитального ремонта, ремонта и содержания автомобильных дорог общего пользования (за исключением автомобильных дорог федерального значения)
</t>
  </si>
  <si>
    <t xml:space="preserve">не позднее последнего рабочего дня текущего финансового года
</t>
  </si>
  <si>
    <t>Приложение №19 к Закону РС(Я)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</si>
</sst>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Border="1"/>
    <xf numFmtId="0" fontId="1" fillId="0" borderId="0" xfId="0" applyFont="1"/>
    <xf numFmtId="0" fontId="2" fillId="0" borderId="0" xfId="0" applyFont="1"/>
    <xf numFmtId="4" fontId="2" fillId="0" borderId="0" xfId="0" applyNumberFormat="1" applyFont="1"/>
    <xf numFmtId="4" fontId="1" fillId="0" borderId="0" xfId="0" applyNumberFormat="1" applyFont="1"/>
    <xf numFmtId="4" fontId="4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5" fillId="0" borderId="0" xfId="0" applyFont="1" applyBorder="1" applyAlignment="1">
      <alignment horizontal="left" vertical="center" wrapText="1"/>
    </xf>
    <xf numFmtId="3" fontId="4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9" fillId="0" borderId="0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3" fontId="4" fillId="0" borderId="10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4" fillId="0" borderId="15" xfId="0" applyNumberFormat="1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3" fontId="1" fillId="0" borderId="10" xfId="0" applyNumberFormat="1" applyFont="1" applyBorder="1" applyAlignment="1">
      <alignment horizontal="center" vertical="center" wrapText="1"/>
    </xf>
    <xf numFmtId="3" fontId="1" fillId="0" borderId="15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0" fillId="0" borderId="2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/>
    </xf>
    <xf numFmtId="0" fontId="10" fillId="0" borderId="30" xfId="0" applyFont="1" applyBorder="1" applyAlignment="1">
      <alignment horizontal="center" vertical="center" wrapText="1"/>
    </xf>
    <xf numFmtId="3" fontId="1" fillId="0" borderId="32" xfId="0" applyNumberFormat="1" applyFont="1" applyBorder="1" applyAlignment="1">
      <alignment horizontal="center" vertical="center" wrapText="1"/>
    </xf>
    <xf numFmtId="3" fontId="1" fillId="2" borderId="29" xfId="0" applyNumberFormat="1" applyFont="1" applyFill="1" applyBorder="1" applyAlignment="1">
      <alignment horizontal="center" vertical="center" wrapText="1"/>
    </xf>
    <xf numFmtId="3" fontId="1" fillId="2" borderId="22" xfId="0" applyNumberFormat="1" applyFont="1" applyFill="1" applyBorder="1" applyAlignment="1">
      <alignment horizontal="center" vertical="center" wrapText="1"/>
    </xf>
    <xf numFmtId="3" fontId="4" fillId="2" borderId="28" xfId="0" applyNumberFormat="1" applyFont="1" applyFill="1" applyBorder="1" applyAlignment="1">
      <alignment horizontal="center" vertical="center"/>
    </xf>
    <xf numFmtId="3" fontId="4" fillId="2" borderId="4" xfId="0" applyNumberFormat="1" applyFont="1" applyFill="1" applyBorder="1" applyAlignment="1">
      <alignment horizontal="center" vertical="center"/>
    </xf>
    <xf numFmtId="3" fontId="1" fillId="2" borderId="24" xfId="0" applyNumberFormat="1" applyFont="1" applyFill="1" applyBorder="1" applyAlignment="1">
      <alignment horizontal="center" vertical="center" wrapText="1"/>
    </xf>
    <xf numFmtId="3" fontId="1" fillId="2" borderId="20" xfId="0" applyNumberFormat="1" applyFont="1" applyFill="1" applyBorder="1" applyAlignment="1">
      <alignment horizontal="center" vertical="center" wrapText="1"/>
    </xf>
    <xf numFmtId="3" fontId="4" fillId="2" borderId="27" xfId="0" applyNumberFormat="1" applyFont="1" applyFill="1" applyBorder="1" applyAlignment="1">
      <alignment horizontal="center" vertical="center"/>
    </xf>
    <xf numFmtId="3" fontId="4" fillId="2" borderId="12" xfId="0" applyNumberFormat="1" applyFont="1" applyFill="1" applyBorder="1" applyAlignment="1">
      <alignment horizontal="center" vertical="center"/>
    </xf>
    <xf numFmtId="3" fontId="9" fillId="2" borderId="28" xfId="0" applyNumberFormat="1" applyFont="1" applyFill="1" applyBorder="1" applyAlignment="1">
      <alignment horizontal="center" vertical="center"/>
    </xf>
    <xf numFmtId="3" fontId="9" fillId="2" borderId="4" xfId="0" applyNumberFormat="1" applyFont="1" applyFill="1" applyBorder="1" applyAlignment="1">
      <alignment horizontal="center" vertical="center"/>
    </xf>
    <xf numFmtId="3" fontId="4" fillId="2" borderId="28" xfId="0" applyNumberFormat="1" applyFont="1" applyFill="1" applyBorder="1" applyAlignment="1">
      <alignment horizontal="center" vertical="center" wrapText="1"/>
    </xf>
    <xf numFmtId="3" fontId="1" fillId="2" borderId="28" xfId="0" applyNumberFormat="1" applyFont="1" applyFill="1" applyBorder="1" applyAlignment="1">
      <alignment horizontal="center" vertical="center" wrapText="1"/>
    </xf>
    <xf numFmtId="3" fontId="1" fillId="2" borderId="4" xfId="0" applyNumberFormat="1" applyFont="1" applyFill="1" applyBorder="1" applyAlignment="1">
      <alignment horizontal="center" vertical="center" wrapText="1"/>
    </xf>
    <xf numFmtId="3" fontId="4" fillId="2" borderId="26" xfId="0" applyNumberFormat="1" applyFont="1" applyFill="1" applyBorder="1" applyAlignment="1">
      <alignment horizontal="center" vertical="center"/>
    </xf>
    <xf numFmtId="3" fontId="4" fillId="2" borderId="14" xfId="0" applyNumberFormat="1" applyFont="1" applyFill="1" applyBorder="1" applyAlignment="1">
      <alignment horizontal="center" vertical="center"/>
    </xf>
    <xf numFmtId="3" fontId="4" fillId="2" borderId="29" xfId="0" applyNumberFormat="1" applyFont="1" applyFill="1" applyBorder="1" applyAlignment="1">
      <alignment horizontal="center" vertical="center"/>
    </xf>
    <xf numFmtId="3" fontId="4" fillId="2" borderId="22" xfId="0" applyNumberFormat="1" applyFont="1" applyFill="1" applyBorder="1" applyAlignment="1">
      <alignment horizontal="center" vertical="center"/>
    </xf>
    <xf numFmtId="3" fontId="4" fillId="2" borderId="13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164" fontId="1" fillId="0" borderId="9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/>
    </xf>
    <xf numFmtId="164" fontId="4" fillId="0" borderId="16" xfId="0" applyNumberFormat="1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 vertical="center"/>
    </xf>
    <xf numFmtId="164" fontId="4" fillId="0" borderId="31" xfId="0" applyNumberFormat="1" applyFont="1" applyBorder="1" applyAlignment="1">
      <alignment horizontal="center" vertical="center"/>
    </xf>
    <xf numFmtId="164" fontId="8" fillId="0" borderId="16" xfId="0" applyNumberFormat="1" applyFont="1" applyBorder="1" applyAlignment="1">
      <alignment horizontal="center" vertical="center"/>
    </xf>
    <xf numFmtId="164" fontId="8" fillId="0" borderId="31" xfId="0" applyNumberFormat="1" applyFont="1" applyBorder="1" applyAlignment="1">
      <alignment horizontal="center" vertical="center"/>
    </xf>
    <xf numFmtId="164" fontId="1" fillId="2" borderId="21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/>
    </xf>
    <xf numFmtId="164" fontId="4" fillId="2" borderId="19" xfId="0" applyNumberFormat="1" applyFont="1" applyFill="1" applyBorder="1" applyAlignment="1">
      <alignment horizontal="center" vertical="center"/>
    </xf>
    <xf numFmtId="164" fontId="1" fillId="2" borderId="11" xfId="0" applyNumberFormat="1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/>
    </xf>
    <xf numFmtId="164" fontId="8" fillId="2" borderId="19" xfId="0" applyNumberFormat="1" applyFont="1" applyFill="1" applyBorder="1" applyAlignment="1">
      <alignment horizontal="center" vertical="center"/>
    </xf>
    <xf numFmtId="164" fontId="8" fillId="2" borderId="13" xfId="0" applyNumberFormat="1" applyFont="1" applyFill="1" applyBorder="1" applyAlignment="1">
      <alignment horizontal="center" vertical="center"/>
    </xf>
    <xf numFmtId="164" fontId="4" fillId="2" borderId="13" xfId="0" applyNumberFormat="1" applyFont="1" applyFill="1" applyBorder="1" applyAlignment="1">
      <alignment horizontal="center" vertical="center"/>
    </xf>
    <xf numFmtId="164" fontId="11" fillId="2" borderId="3" xfId="0" applyNumberFormat="1" applyFont="1" applyFill="1" applyBorder="1" applyAlignment="1">
      <alignment horizontal="center" vertical="center"/>
    </xf>
    <xf numFmtId="3" fontId="4" fillId="0" borderId="0" xfId="0" applyNumberFormat="1" applyFont="1" applyBorder="1" applyAlignment="1">
      <alignment horizontal="center" vertical="center" wrapText="1"/>
    </xf>
    <xf numFmtId="3" fontId="3" fillId="2" borderId="28" xfId="0" applyNumberFormat="1" applyFont="1" applyFill="1" applyBorder="1" applyAlignment="1">
      <alignment horizontal="center" vertical="top" wrapText="1"/>
    </xf>
    <xf numFmtId="3" fontId="3" fillId="2" borderId="4" xfId="0" applyNumberFormat="1" applyFont="1" applyFill="1" applyBorder="1" applyAlignment="1">
      <alignment horizontal="center" vertical="top" wrapText="1"/>
    </xf>
    <xf numFmtId="3" fontId="3" fillId="2" borderId="5" xfId="0" applyNumberFormat="1" applyFont="1" applyFill="1" applyBorder="1" applyAlignment="1">
      <alignment horizontal="center" vertical="top" wrapText="1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11" xfId="0" applyFont="1" applyBorder="1" applyAlignment="1">
      <alignment horizontal="left" vertical="center" wrapText="1"/>
    </xf>
    <xf numFmtId="0" fontId="6" fillId="0" borderId="1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7" fillId="0" borderId="8" xfId="0" applyFont="1" applyBorder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7" fillId="0" borderId="19" xfId="0" applyFont="1" applyBorder="1" applyAlignment="1">
      <alignment horizontal="left" vertical="center" wrapText="1"/>
    </xf>
    <xf numFmtId="0" fontId="7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1" fillId="0" borderId="11" xfId="0" applyNumberFormat="1" applyFont="1" applyBorder="1" applyAlignment="1">
      <alignment horizontal="left" vertical="center" wrapText="1"/>
    </xf>
    <xf numFmtId="0" fontId="1" fillId="0" borderId="12" xfId="0" applyNumberFormat="1" applyFont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/>
    </xf>
    <xf numFmtId="0" fontId="7" fillId="2" borderId="8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4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3"/>
  <sheetViews>
    <sheetView tabSelected="1" zoomScaleNormal="100" zoomScaleSheetLayoutView="75" workbookViewId="0">
      <selection activeCell="A21" sqref="A21:B21"/>
    </sheetView>
  </sheetViews>
  <sheetFormatPr defaultRowHeight="15.75" x14ac:dyDescent="0.25"/>
  <cols>
    <col min="1" max="1" width="54.28515625" style="2" customWidth="1"/>
    <col min="2" max="2" width="16.5703125" style="5" customWidth="1"/>
    <col min="3" max="3" width="17.140625" style="4" customWidth="1"/>
    <col min="4" max="4" width="18" style="3" customWidth="1"/>
    <col min="5" max="6" width="17.85546875" style="3" customWidth="1"/>
    <col min="7" max="16384" width="9.140625" style="3"/>
  </cols>
  <sheetData>
    <row r="1" spans="1:6" x14ac:dyDescent="0.25">
      <c r="A1" s="105" t="s">
        <v>32</v>
      </c>
      <c r="B1" s="105"/>
      <c r="C1" s="105"/>
      <c r="D1" s="105"/>
      <c r="E1" s="105"/>
      <c r="F1" s="105"/>
    </row>
    <row r="2" spans="1:6" x14ac:dyDescent="0.25">
      <c r="A2" s="105" t="s">
        <v>26</v>
      </c>
      <c r="B2" s="105"/>
      <c r="C2" s="105"/>
      <c r="D2" s="105"/>
      <c r="E2" s="105"/>
      <c r="F2" s="105"/>
    </row>
    <row r="3" spans="1:6" x14ac:dyDescent="0.25">
      <c r="A3" s="105" t="s">
        <v>27</v>
      </c>
      <c r="B3" s="105"/>
      <c r="C3" s="105"/>
      <c r="D3" s="105"/>
      <c r="E3" s="105"/>
      <c r="F3" s="105"/>
    </row>
    <row r="4" spans="1:6" ht="22.5" customHeight="1" x14ac:dyDescent="0.2">
      <c r="A4" s="51"/>
      <c r="B4" s="51"/>
      <c r="C4" s="51"/>
      <c r="D4" s="51"/>
    </row>
    <row r="5" spans="1:6" ht="18.75" customHeight="1" x14ac:dyDescent="0.2">
      <c r="A5" s="50"/>
      <c r="B5" s="50"/>
    </row>
    <row r="6" spans="1:6" x14ac:dyDescent="0.25">
      <c r="A6" s="76" t="s">
        <v>6</v>
      </c>
      <c r="B6" s="76"/>
      <c r="C6" s="76"/>
      <c r="D6" s="76"/>
    </row>
    <row r="7" spans="1:6" x14ac:dyDescent="0.25">
      <c r="A7" s="76" t="s">
        <v>7</v>
      </c>
      <c r="B7" s="76"/>
      <c r="C7" s="76"/>
      <c r="D7" s="76"/>
    </row>
    <row r="8" spans="1:6" ht="17.25" customHeight="1" x14ac:dyDescent="0.25">
      <c r="A8" s="76" t="s">
        <v>22</v>
      </c>
      <c r="B8" s="76"/>
      <c r="C8" s="76"/>
      <c r="D8" s="76"/>
    </row>
    <row r="9" spans="1:6" ht="17.25" customHeight="1" x14ac:dyDescent="0.25">
      <c r="A9" s="7"/>
      <c r="B9" s="7"/>
      <c r="C9" s="7"/>
    </row>
    <row r="10" spans="1:6" s="1" customFormat="1" ht="18" customHeight="1" x14ac:dyDescent="0.25">
      <c r="A10" s="76" t="s">
        <v>9</v>
      </c>
      <c r="B10" s="76"/>
      <c r="C10" s="76"/>
      <c r="D10" s="76"/>
    </row>
    <row r="11" spans="1:6" s="1" customFormat="1" ht="15.75" customHeight="1" x14ac:dyDescent="0.25">
      <c r="A11" s="77" t="s">
        <v>23</v>
      </c>
      <c r="B11" s="77"/>
      <c r="C11" s="77"/>
      <c r="D11" s="77"/>
    </row>
    <row r="12" spans="1:6" s="1" customFormat="1" ht="15" customHeight="1" thickBot="1" x14ac:dyDescent="0.3">
      <c r="A12" s="2"/>
      <c r="D12" s="6" t="s">
        <v>8</v>
      </c>
      <c r="E12" s="6"/>
    </row>
    <row r="13" spans="1:6" s="1" customFormat="1" ht="49.5" customHeight="1" thickBot="1" x14ac:dyDescent="0.3">
      <c r="A13" s="74" t="s">
        <v>0</v>
      </c>
      <c r="B13" s="75"/>
      <c r="C13" s="18" t="s">
        <v>11</v>
      </c>
      <c r="D13" s="16" t="s">
        <v>12</v>
      </c>
      <c r="E13" s="13"/>
    </row>
    <row r="14" spans="1:6" s="1" customFormat="1" ht="25.5" customHeight="1" x14ac:dyDescent="0.25">
      <c r="A14" s="78" t="s">
        <v>1</v>
      </c>
      <c r="B14" s="79"/>
      <c r="C14" s="52">
        <f>+C15-C16</f>
        <v>0</v>
      </c>
      <c r="D14" s="24"/>
      <c r="E14" s="14"/>
    </row>
    <row r="15" spans="1:6" s="1" customFormat="1" ht="24" customHeight="1" x14ac:dyDescent="0.25">
      <c r="A15" s="80" t="s">
        <v>2</v>
      </c>
      <c r="B15" s="81"/>
      <c r="C15" s="53">
        <v>6800000</v>
      </c>
      <c r="D15" s="11" t="s">
        <v>13</v>
      </c>
      <c r="E15" s="9"/>
    </row>
    <row r="16" spans="1:6" s="1" customFormat="1" ht="24" customHeight="1" thickBot="1" x14ac:dyDescent="0.3">
      <c r="A16" s="82" t="s">
        <v>3</v>
      </c>
      <c r="B16" s="83"/>
      <c r="C16" s="54">
        <v>6800000</v>
      </c>
      <c r="D16" s="25"/>
      <c r="E16" s="9"/>
    </row>
    <row r="17" spans="1:5" s="1" customFormat="1" ht="33" customHeight="1" x14ac:dyDescent="0.25">
      <c r="A17" s="96" t="s">
        <v>4</v>
      </c>
      <c r="B17" s="97"/>
      <c r="C17" s="52">
        <f>+C18-C22</f>
        <v>860614.70856999978</v>
      </c>
      <c r="D17" s="19"/>
      <c r="E17" s="14"/>
    </row>
    <row r="18" spans="1:5" s="1" customFormat="1" ht="26.25" customHeight="1" x14ac:dyDescent="0.25">
      <c r="A18" s="80" t="s">
        <v>2</v>
      </c>
      <c r="B18" s="81"/>
      <c r="C18" s="53">
        <f>C20+C21</f>
        <v>18319147</v>
      </c>
      <c r="D18" s="23"/>
      <c r="E18" s="9"/>
    </row>
    <row r="19" spans="1:5" s="27" customFormat="1" ht="12.75" customHeight="1" x14ac:dyDescent="0.2">
      <c r="A19" s="84" t="s">
        <v>15</v>
      </c>
      <c r="B19" s="85"/>
      <c r="C19" s="53"/>
      <c r="D19" s="23"/>
      <c r="E19" s="9"/>
    </row>
    <row r="20" spans="1:5" s="1" customFormat="1" ht="33" customHeight="1" x14ac:dyDescent="0.25">
      <c r="A20" s="84" t="s">
        <v>17</v>
      </c>
      <c r="B20" s="85"/>
      <c r="C20" s="55">
        <v>1319147</v>
      </c>
      <c r="D20" s="20" t="s">
        <v>18</v>
      </c>
      <c r="E20" s="9"/>
    </row>
    <row r="21" spans="1:5" s="1" customFormat="1" ht="56.25" customHeight="1" x14ac:dyDescent="0.25">
      <c r="A21" s="84" t="s">
        <v>16</v>
      </c>
      <c r="B21" s="85"/>
      <c r="C21" s="55">
        <v>17000000</v>
      </c>
      <c r="D21" s="71" t="s">
        <v>31</v>
      </c>
      <c r="E21" s="15"/>
    </row>
    <row r="22" spans="1:5" s="1" customFormat="1" ht="27.75" customHeight="1" x14ac:dyDescent="0.25">
      <c r="A22" s="80" t="s">
        <v>3</v>
      </c>
      <c r="B22" s="81"/>
      <c r="C22" s="53">
        <f>C24+C25+C26</f>
        <v>17458532.29143</v>
      </c>
      <c r="D22" s="21"/>
      <c r="E22" s="9"/>
    </row>
    <row r="23" spans="1:5" s="1" customFormat="1" ht="11.25" customHeight="1" x14ac:dyDescent="0.25">
      <c r="A23" s="84" t="s">
        <v>15</v>
      </c>
      <c r="B23" s="85"/>
      <c r="C23" s="56"/>
      <c r="D23" s="31"/>
      <c r="E23" s="9"/>
    </row>
    <row r="24" spans="1:5" s="1" customFormat="1" ht="29.25" customHeight="1" x14ac:dyDescent="0.25">
      <c r="A24" s="88" t="s">
        <v>28</v>
      </c>
      <c r="B24" s="89"/>
      <c r="C24" s="58">
        <v>162932.57143000001</v>
      </c>
      <c r="D24" s="31"/>
      <c r="E24" s="9"/>
    </row>
    <row r="25" spans="1:5" s="1" customFormat="1" ht="99" customHeight="1" x14ac:dyDescent="0.25">
      <c r="A25" s="88" t="s">
        <v>29</v>
      </c>
      <c r="B25" s="89"/>
      <c r="C25" s="58">
        <v>295599.71999999997</v>
      </c>
      <c r="D25" s="31"/>
      <c r="E25" s="68"/>
    </row>
    <row r="26" spans="1:5" s="1" customFormat="1" ht="35.25" customHeight="1" thickBot="1" x14ac:dyDescent="0.3">
      <c r="A26" s="86" t="s">
        <v>25</v>
      </c>
      <c r="B26" s="87"/>
      <c r="C26" s="57">
        <v>17000000</v>
      </c>
      <c r="D26" s="22"/>
      <c r="E26" s="12"/>
    </row>
    <row r="27" spans="1:5" s="1" customFormat="1" ht="26.25" customHeight="1" x14ac:dyDescent="0.25">
      <c r="A27" s="94" t="s">
        <v>5</v>
      </c>
      <c r="B27" s="95"/>
      <c r="C27" s="52">
        <f>+C28-C29</f>
        <v>4738605.1999999993</v>
      </c>
      <c r="D27" s="19"/>
      <c r="E27" s="14"/>
    </row>
    <row r="28" spans="1:5" ht="22.5" customHeight="1" x14ac:dyDescent="0.2">
      <c r="A28" s="80" t="s">
        <v>2</v>
      </c>
      <c r="B28" s="81"/>
      <c r="C28" s="53">
        <v>10261762.199999999</v>
      </c>
      <c r="D28" s="11" t="s">
        <v>14</v>
      </c>
      <c r="E28" s="9"/>
    </row>
    <row r="29" spans="1:5" ht="25.5" customHeight="1" thickBot="1" x14ac:dyDescent="0.25">
      <c r="A29" s="82" t="s">
        <v>3</v>
      </c>
      <c r="B29" s="83"/>
      <c r="C29" s="54">
        <v>5523157</v>
      </c>
      <c r="D29" s="22"/>
      <c r="E29" s="9"/>
    </row>
    <row r="30" spans="1:5" ht="30" customHeight="1" x14ac:dyDescent="0.2">
      <c r="A30" s="8"/>
      <c r="B30" s="8"/>
      <c r="C30" s="9"/>
    </row>
    <row r="31" spans="1:5" ht="15" customHeight="1" x14ac:dyDescent="0.25">
      <c r="A31" s="90" t="s">
        <v>10</v>
      </c>
      <c r="B31" s="90"/>
      <c r="C31" s="90"/>
      <c r="D31" s="90"/>
    </row>
    <row r="32" spans="1:5" ht="20.25" customHeight="1" x14ac:dyDescent="0.2">
      <c r="A32" s="91" t="s">
        <v>24</v>
      </c>
      <c r="B32" s="91"/>
      <c r="C32" s="91"/>
      <c r="D32" s="91"/>
    </row>
    <row r="33" spans="1:6" ht="15" customHeight="1" thickBot="1" x14ac:dyDescent="0.3">
      <c r="A33" s="17"/>
      <c r="B33" s="17"/>
      <c r="C33" s="10"/>
      <c r="D33" s="6"/>
      <c r="F33" s="6" t="s">
        <v>8</v>
      </c>
    </row>
    <row r="34" spans="1:6" ht="24.75" customHeight="1" thickBot="1" x14ac:dyDescent="0.25">
      <c r="A34" s="98" t="s">
        <v>0</v>
      </c>
      <c r="B34" s="99"/>
      <c r="C34" s="72">
        <v>2025</v>
      </c>
      <c r="D34" s="102"/>
      <c r="E34" s="72">
        <v>2026</v>
      </c>
      <c r="F34" s="73"/>
    </row>
    <row r="35" spans="1:6" ht="45.75" customHeight="1" thickBot="1" x14ac:dyDescent="0.25">
      <c r="A35" s="100"/>
      <c r="B35" s="101"/>
      <c r="C35" s="26" t="s">
        <v>11</v>
      </c>
      <c r="D35" s="28" t="s">
        <v>12</v>
      </c>
      <c r="E35" s="29" t="s">
        <v>11</v>
      </c>
      <c r="F35" s="30" t="s">
        <v>12</v>
      </c>
    </row>
    <row r="36" spans="1:6" ht="24" customHeight="1" x14ac:dyDescent="0.2">
      <c r="A36" s="94" t="s">
        <v>1</v>
      </c>
      <c r="B36" s="95"/>
      <c r="C36" s="59">
        <f>+C37-C38</f>
        <v>1550000</v>
      </c>
      <c r="D36" s="32"/>
      <c r="E36" s="59">
        <f>+E37-E38</f>
        <v>1525000</v>
      </c>
      <c r="F36" s="33"/>
    </row>
    <row r="37" spans="1:6" ht="19.5" customHeight="1" x14ac:dyDescent="0.2">
      <c r="A37" s="80" t="s">
        <v>2</v>
      </c>
      <c r="B37" s="81"/>
      <c r="C37" s="60">
        <v>8400000</v>
      </c>
      <c r="D37" s="34" t="s">
        <v>13</v>
      </c>
      <c r="E37" s="60">
        <v>8400000</v>
      </c>
      <c r="F37" s="35" t="s">
        <v>13</v>
      </c>
    </row>
    <row r="38" spans="1:6" ht="22.5" customHeight="1" thickBot="1" x14ac:dyDescent="0.25">
      <c r="A38" s="82" t="s">
        <v>3</v>
      </c>
      <c r="B38" s="83"/>
      <c r="C38" s="61">
        <v>6850000</v>
      </c>
      <c r="D38" s="36"/>
      <c r="E38" s="61">
        <v>6875000</v>
      </c>
      <c r="F38" s="37"/>
    </row>
    <row r="39" spans="1:6" ht="35.25" customHeight="1" x14ac:dyDescent="0.2">
      <c r="A39" s="96" t="s">
        <v>4</v>
      </c>
      <c r="B39" s="97"/>
      <c r="C39" s="62">
        <f>+C40-C44</f>
        <v>-1656569.6653099954</v>
      </c>
      <c r="D39" s="38"/>
      <c r="E39" s="62">
        <f>+E40-E44</f>
        <v>-1970794.4653099962</v>
      </c>
      <c r="F39" s="39"/>
    </row>
    <row r="40" spans="1:6" ht="30" customHeight="1" x14ac:dyDescent="0.2">
      <c r="A40" s="80" t="s">
        <v>2</v>
      </c>
      <c r="B40" s="81"/>
      <c r="C40" s="60">
        <f>C42+C43</f>
        <v>17220000</v>
      </c>
      <c r="D40" s="40"/>
      <c r="E40" s="60">
        <f>E42+E43</f>
        <v>17000000</v>
      </c>
      <c r="F40" s="41"/>
    </row>
    <row r="41" spans="1:6" ht="10.5" customHeight="1" x14ac:dyDescent="0.2">
      <c r="A41" s="84" t="s">
        <v>15</v>
      </c>
      <c r="B41" s="85"/>
      <c r="C41" s="60"/>
      <c r="D41" s="40"/>
      <c r="E41" s="60"/>
      <c r="F41" s="41"/>
    </row>
    <row r="42" spans="1:6" ht="38.25" customHeight="1" x14ac:dyDescent="0.2">
      <c r="A42" s="84" t="s">
        <v>17</v>
      </c>
      <c r="B42" s="85"/>
      <c r="C42" s="63">
        <v>220000</v>
      </c>
      <c r="D42" s="42" t="s">
        <v>18</v>
      </c>
      <c r="E42" s="67"/>
      <c r="F42" s="35"/>
    </row>
    <row r="43" spans="1:6" ht="53.25" customHeight="1" x14ac:dyDescent="0.2">
      <c r="A43" s="84" t="s">
        <v>16</v>
      </c>
      <c r="B43" s="85"/>
      <c r="C43" s="63">
        <v>17000000</v>
      </c>
      <c r="D43" s="69" t="s">
        <v>31</v>
      </c>
      <c r="E43" s="63">
        <v>17000000</v>
      </c>
      <c r="F43" s="70" t="s">
        <v>31</v>
      </c>
    </row>
    <row r="44" spans="1:6" ht="27" customHeight="1" x14ac:dyDescent="0.2">
      <c r="A44" s="80" t="s">
        <v>3</v>
      </c>
      <c r="B44" s="81"/>
      <c r="C44" s="60">
        <f>C46+C49+C47+C48</f>
        <v>18876569.665309995</v>
      </c>
      <c r="D44" s="43"/>
      <c r="E44" s="60">
        <f>E46+E49+E47+E48</f>
        <v>18970794.465309996</v>
      </c>
      <c r="F44" s="44"/>
    </row>
    <row r="45" spans="1:6" ht="10.5" customHeight="1" x14ac:dyDescent="0.2">
      <c r="A45" s="84" t="s">
        <v>15</v>
      </c>
      <c r="B45" s="85"/>
      <c r="C45" s="61"/>
      <c r="D45" s="36"/>
      <c r="E45" s="60"/>
      <c r="F45" s="44"/>
    </row>
    <row r="46" spans="1:6" ht="31.5" customHeight="1" x14ac:dyDescent="0.2">
      <c r="A46" s="84" t="s">
        <v>20</v>
      </c>
      <c r="B46" s="85"/>
      <c r="C46" s="63">
        <v>297362.28571999999</v>
      </c>
      <c r="D46" s="36"/>
      <c r="E46" s="63">
        <f>297362.28572+94224.8</f>
        <v>391587.08571999997</v>
      </c>
      <c r="F46" s="44"/>
    </row>
    <row r="47" spans="1:6" ht="84.75" customHeight="1" x14ac:dyDescent="0.2">
      <c r="A47" s="103" t="s">
        <v>21</v>
      </c>
      <c r="B47" s="104"/>
      <c r="C47" s="64">
        <v>1552812.4939999999</v>
      </c>
      <c r="D47" s="36"/>
      <c r="E47" s="64">
        <v>1552812.4939999999</v>
      </c>
      <c r="F47" s="37"/>
    </row>
    <row r="48" spans="1:6" ht="54.75" customHeight="1" x14ac:dyDescent="0.2">
      <c r="A48" s="103" t="s">
        <v>30</v>
      </c>
      <c r="B48" s="104"/>
      <c r="C48" s="64">
        <v>26394.885590000002</v>
      </c>
      <c r="D48" s="36"/>
      <c r="E48" s="64">
        <v>26394.885590000002</v>
      </c>
      <c r="F48" s="37"/>
    </row>
    <row r="49" spans="1:6" ht="28.5" customHeight="1" thickBot="1" x14ac:dyDescent="0.25">
      <c r="A49" s="92" t="s">
        <v>19</v>
      </c>
      <c r="B49" s="93"/>
      <c r="C49" s="65">
        <v>17000000</v>
      </c>
      <c r="D49" s="45"/>
      <c r="E49" s="65">
        <v>17000000</v>
      </c>
      <c r="F49" s="46"/>
    </row>
    <row r="50" spans="1:6" ht="24.75" customHeight="1" x14ac:dyDescent="0.2">
      <c r="A50" s="78" t="s">
        <v>5</v>
      </c>
      <c r="B50" s="79"/>
      <c r="C50" s="59">
        <f>+C51-C52</f>
        <v>1951127.8000000007</v>
      </c>
      <c r="D50" s="47"/>
      <c r="E50" s="59">
        <f>+E51-E52</f>
        <v>2070352.5999999996</v>
      </c>
      <c r="F50" s="48"/>
    </row>
    <row r="51" spans="1:6" ht="24.75" customHeight="1" x14ac:dyDescent="0.2">
      <c r="A51" s="80" t="s">
        <v>2</v>
      </c>
      <c r="B51" s="81"/>
      <c r="C51" s="60">
        <v>11999627.800000001</v>
      </c>
      <c r="D51" s="34" t="s">
        <v>14</v>
      </c>
      <c r="E51" s="60">
        <v>8593509.5999999996</v>
      </c>
      <c r="F51" s="35" t="s">
        <v>14</v>
      </c>
    </row>
    <row r="52" spans="1:6" ht="24.75" customHeight="1" thickBot="1" x14ac:dyDescent="0.25">
      <c r="A52" s="82" t="s">
        <v>3</v>
      </c>
      <c r="B52" s="83"/>
      <c r="C52" s="66">
        <v>10048500</v>
      </c>
      <c r="D52" s="45"/>
      <c r="E52" s="49">
        <v>6523157</v>
      </c>
      <c r="F52" s="46"/>
    </row>
    <row r="53" spans="1:6" ht="17.25" customHeight="1" x14ac:dyDescent="0.25"/>
  </sheetData>
  <mergeCells count="47">
    <mergeCell ref="A22:B22"/>
    <mergeCell ref="A20:B20"/>
    <mergeCell ref="A17:B17"/>
    <mergeCell ref="A1:F1"/>
    <mergeCell ref="A2:F2"/>
    <mergeCell ref="A3:F3"/>
    <mergeCell ref="A51:B51"/>
    <mergeCell ref="A42:B42"/>
    <mergeCell ref="A45:B45"/>
    <mergeCell ref="A46:B46"/>
    <mergeCell ref="A23:B23"/>
    <mergeCell ref="A29:B29"/>
    <mergeCell ref="A27:B27"/>
    <mergeCell ref="A28:B28"/>
    <mergeCell ref="A41:B41"/>
    <mergeCell ref="A52:B52"/>
    <mergeCell ref="A31:D31"/>
    <mergeCell ref="A32:D32"/>
    <mergeCell ref="A40:B40"/>
    <mergeCell ref="A43:B43"/>
    <mergeCell ref="A44:B44"/>
    <mergeCell ref="A49:B49"/>
    <mergeCell ref="A50:B50"/>
    <mergeCell ref="A36:B36"/>
    <mergeCell ref="A37:B37"/>
    <mergeCell ref="A38:B38"/>
    <mergeCell ref="A39:B39"/>
    <mergeCell ref="A34:B35"/>
    <mergeCell ref="C34:D34"/>
    <mergeCell ref="A48:B48"/>
    <mergeCell ref="A47:B47"/>
    <mergeCell ref="E34:F34"/>
    <mergeCell ref="A13:B13"/>
    <mergeCell ref="A6:D6"/>
    <mergeCell ref="A7:D7"/>
    <mergeCell ref="A8:D8"/>
    <mergeCell ref="A10:D10"/>
    <mergeCell ref="A11:D11"/>
    <mergeCell ref="A14:B14"/>
    <mergeCell ref="A15:B15"/>
    <mergeCell ref="A16:B16"/>
    <mergeCell ref="A19:B19"/>
    <mergeCell ref="A26:B26"/>
    <mergeCell ref="A21:B21"/>
    <mergeCell ref="A24:B24"/>
    <mergeCell ref="A25:B25"/>
    <mergeCell ref="A18:B18"/>
  </mergeCells>
  <phoneticPr fontId="0" type="noConversion"/>
  <pageMargins left="0.98425196850393704" right="0.51181102362204722" top="0.51181102362204722" bottom="0.51181102362204722" header="0.31496062992125984" footer="0.31496062992125984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заимств. 2024-26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Кривошапкина А.Л.</dc:creator>
  <cp:lastModifiedBy>Каюкова Елена Филипповна</cp:lastModifiedBy>
  <cp:lastPrinted>2023-08-22T05:41:50Z</cp:lastPrinted>
  <dcterms:created xsi:type="dcterms:W3CDTF">2007-03-13T07:33:23Z</dcterms:created>
  <dcterms:modified xsi:type="dcterms:W3CDTF">2023-08-22T05:41:53Z</dcterms:modified>
</cp:coreProperties>
</file>